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ragmaworld.sharepoint.com/sites/TrainingDevelopment/Source/Custom/Illovo/MWM/Assessments/"/>
    </mc:Choice>
  </mc:AlternateContent>
  <xr:revisionPtr revIDLastSave="215" documentId="8_{4DC9A507-43C8-482A-B38E-FC1BF012FF9D}" xr6:coauthVersionLast="47" xr6:coauthVersionMax="47" xr10:uidLastSave="{35DA15F7-F127-4F65-B8EA-3B5D2785F30F}"/>
  <bookViews>
    <workbookView xWindow="-108" yWindow="-108" windowWidth="23256" windowHeight="12456" xr2:uid="{8AB02689-FCC0-4495-BBE2-3DEB4D45A1EF}"/>
  </bookViews>
  <sheets>
    <sheet name="Forecasting Work Hours" sheetId="1" r:id="rId1"/>
    <sheet name="Sorting Rules" sheetId="4" r:id="rId2"/>
    <sheet name="Sorting Work Orders" sheetId="2" r:id="rId3"/>
    <sheet name="Assign Work Orders" sheetId="3" r:id="rId4"/>
  </sheets>
  <definedNames>
    <definedName name="_xlnm._FilterDatabase" localSheetId="2" hidden="1">'Sorting Work Orders'!$A$3:$E$27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7" i="3" l="1"/>
  <c r="P17" i="3"/>
  <c r="G8" i="1"/>
  <c r="Q8" i="1" s="1"/>
  <c r="B13" i="3" s="1"/>
  <c r="O10" i="1"/>
  <c r="O11" i="1" l="1"/>
  <c r="M11" i="1"/>
  <c r="K11" i="1"/>
  <c r="I11" i="1"/>
  <c r="G5" i="1"/>
  <c r="Q5" i="1" s="1"/>
  <c r="B7" i="3" s="1"/>
  <c r="C7" i="3" s="1"/>
  <c r="D7" i="3" s="1"/>
  <c r="E7" i="3" s="1"/>
  <c r="F7" i="3" s="1"/>
  <c r="G7" i="3" s="1"/>
  <c r="H7" i="3" s="1"/>
  <c r="I7" i="3" s="1"/>
  <c r="J7" i="3" s="1"/>
  <c r="K7" i="3" s="1"/>
  <c r="L7" i="3" s="1"/>
  <c r="M7" i="3" s="1"/>
  <c r="N7" i="3" s="1"/>
  <c r="O7" i="3" s="1"/>
  <c r="P7" i="3" s="1"/>
  <c r="Q7" i="3" s="1"/>
  <c r="R7" i="3" s="1"/>
  <c r="S7" i="3" s="1"/>
  <c r="T7" i="3" s="1"/>
  <c r="U7" i="3" s="1"/>
  <c r="V7" i="3" s="1"/>
  <c r="W7" i="3" s="1"/>
  <c r="X7" i="3" s="1"/>
  <c r="Y7" i="3" s="1"/>
  <c r="Z7" i="3" s="1"/>
  <c r="G6" i="1"/>
  <c r="Q6" i="1" s="1"/>
  <c r="B9" i="3" s="1"/>
  <c r="C9" i="3" s="1"/>
  <c r="D9" i="3" s="1"/>
  <c r="E9" i="3" s="1"/>
  <c r="F9" i="3" s="1"/>
  <c r="G9" i="3" s="1"/>
  <c r="H9" i="3" s="1"/>
  <c r="I9" i="3" s="1"/>
  <c r="J9" i="3" s="1"/>
  <c r="K9" i="3" s="1"/>
  <c r="L9" i="3" s="1"/>
  <c r="M9" i="3" s="1"/>
  <c r="N9" i="3" s="1"/>
  <c r="O9" i="3" s="1"/>
  <c r="P9" i="3" s="1"/>
  <c r="Q9" i="3" s="1"/>
  <c r="R9" i="3" s="1"/>
  <c r="S9" i="3" s="1"/>
  <c r="T9" i="3" s="1"/>
  <c r="U9" i="3" s="1"/>
  <c r="V9" i="3" s="1"/>
  <c r="W9" i="3" s="1"/>
  <c r="X9" i="3" s="1"/>
  <c r="Y9" i="3" s="1"/>
  <c r="Z9" i="3" s="1"/>
  <c r="G7" i="1"/>
  <c r="Q7" i="1" s="1"/>
  <c r="B11" i="3" s="1"/>
  <c r="C11" i="3" s="1"/>
  <c r="D11" i="3" s="1"/>
  <c r="E11" i="3" s="1"/>
  <c r="F11" i="3" s="1"/>
  <c r="G11" i="3" s="1"/>
  <c r="H11" i="3" s="1"/>
  <c r="I11" i="3" s="1"/>
  <c r="J11" i="3" s="1"/>
  <c r="K11" i="3" s="1"/>
  <c r="L11" i="3" s="1"/>
  <c r="M11" i="3" s="1"/>
  <c r="N11" i="3" s="1"/>
  <c r="O11" i="3" s="1"/>
  <c r="P11" i="3" s="1"/>
  <c r="Q11" i="3" s="1"/>
  <c r="R11" i="3" s="1"/>
  <c r="S11" i="3" s="1"/>
  <c r="T11" i="3" s="1"/>
  <c r="U11" i="3" s="1"/>
  <c r="V11" i="3" s="1"/>
  <c r="W11" i="3" s="1"/>
  <c r="X11" i="3" s="1"/>
  <c r="Y11" i="3" s="1"/>
  <c r="Z11" i="3" s="1"/>
  <c r="G9" i="1"/>
  <c r="Q9" i="1" s="1"/>
  <c r="G10" i="1"/>
  <c r="Q10" i="1" s="1"/>
  <c r="B17" i="3" s="1"/>
  <c r="C17" i="3" s="1"/>
  <c r="D17" i="3" s="1"/>
  <c r="E17" i="3" s="1"/>
  <c r="F17" i="3" s="1"/>
  <c r="G17" i="3" s="1"/>
  <c r="H17" i="3" s="1"/>
  <c r="I17" i="3" s="1"/>
  <c r="J17" i="3" s="1"/>
  <c r="K17" i="3" s="1"/>
  <c r="L17" i="3" s="1"/>
  <c r="M17" i="3" s="1"/>
  <c r="N17" i="3" s="1"/>
  <c r="Q17" i="3" s="1"/>
  <c r="R17" i="3" s="1"/>
  <c r="S17" i="3" s="1"/>
  <c r="T17" i="3" s="1"/>
  <c r="U17" i="3" s="1"/>
  <c r="V17" i="3" s="1"/>
  <c r="W17" i="3" s="1"/>
  <c r="X17" i="3" s="1"/>
  <c r="Y17" i="3" s="1"/>
  <c r="Z17" i="3" s="1"/>
  <c r="G4" i="1"/>
  <c r="Q4" i="1" s="1"/>
  <c r="B5" i="3" s="1"/>
  <c r="C5" i="3" s="1"/>
  <c r="D5" i="3" s="1"/>
  <c r="E5" i="3" s="1"/>
  <c r="F5" i="3" s="1"/>
  <c r="G5" i="3" s="1"/>
  <c r="H5" i="3" s="1"/>
  <c r="I5" i="3" s="1"/>
  <c r="J5" i="3" s="1"/>
  <c r="K5" i="3" s="1"/>
  <c r="L5" i="3" s="1"/>
  <c r="M5" i="3" s="1"/>
  <c r="N5" i="3" s="1"/>
  <c r="O5" i="3" s="1"/>
  <c r="P5" i="3" s="1"/>
  <c r="Q5" i="3" s="1"/>
  <c r="R5" i="3" s="1"/>
  <c r="S5" i="3" s="1"/>
  <c r="T5" i="3" s="1"/>
  <c r="U5" i="3" s="1"/>
  <c r="V5" i="3" s="1"/>
  <c r="W5" i="3" s="1"/>
  <c r="X5" i="3" s="1"/>
  <c r="Y5" i="3" s="1"/>
  <c r="Z5" i="3" s="1"/>
  <c r="C11" i="1"/>
  <c r="C13" i="3" l="1"/>
  <c r="D13" i="3" s="1"/>
  <c r="E13" i="3" s="1"/>
  <c r="F13" i="3" s="1"/>
  <c r="G13" i="3" s="1"/>
  <c r="H13" i="3" s="1"/>
  <c r="I13" i="3" s="1"/>
  <c r="J13" i="3" s="1"/>
  <c r="K13" i="3" s="1"/>
  <c r="L13" i="3" s="1"/>
  <c r="M13" i="3" s="1"/>
  <c r="N13" i="3" s="1"/>
  <c r="O13" i="3" s="1"/>
  <c r="P13" i="3" s="1"/>
  <c r="Q13" i="3" s="1"/>
  <c r="R13" i="3" s="1"/>
  <c r="S13" i="3" s="1"/>
  <c r="T13" i="3" s="1"/>
  <c r="U13" i="3" s="1"/>
  <c r="V13" i="3" s="1"/>
  <c r="W13" i="3" s="1"/>
  <c r="X13" i="3" s="1"/>
  <c r="Y13" i="3" s="1"/>
  <c r="Z13" i="3" s="1"/>
  <c r="B15" i="3"/>
  <c r="G11" i="1"/>
  <c r="Q11" i="1" s="1"/>
  <c r="C15" i="3" l="1"/>
  <c r="D15" i="3" s="1"/>
  <c r="E15" i="3" s="1"/>
  <c r="F15" i="3" s="1"/>
  <c r="G15" i="3" s="1"/>
  <c r="H15" i="3" s="1"/>
  <c r="I15" i="3" s="1"/>
  <c r="J15" i="3" s="1"/>
  <c r="K15" i="3" s="1"/>
  <c r="L15" i="3" s="1"/>
  <c r="M15" i="3" s="1"/>
  <c r="N15" i="3" s="1"/>
  <c r="O15" i="3" s="1"/>
  <c r="P15" i="3" s="1"/>
  <c r="Q15" i="3" s="1"/>
  <c r="R15" i="3" s="1"/>
  <c r="S15" i="3" s="1"/>
  <c r="T15" i="3" s="1"/>
  <c r="U15" i="3" s="1"/>
  <c r="V15" i="3" s="1"/>
  <c r="W15" i="3" s="1"/>
  <c r="X15" i="3" s="1"/>
  <c r="Y15" i="3" s="1"/>
  <c r="Z15" i="3" s="1"/>
</calcChain>
</file>

<file path=xl/sharedStrings.xml><?xml version="1.0" encoding="utf-8"?>
<sst xmlns="http://schemas.openxmlformats.org/spreadsheetml/2006/main" count="147" uniqueCount="52">
  <si>
    <t>Forecasting work hours</t>
  </si>
  <si>
    <t>Trade</t>
  </si>
  <si>
    <t>Nr</t>
  </si>
  <si>
    <t>Paid hrs</t>
  </si>
  <si>
    <t>Leave</t>
  </si>
  <si>
    <t>Train</t>
  </si>
  <si>
    <t>Misc</t>
  </si>
  <si>
    <t>Carry-over</t>
  </si>
  <si>
    <t>Avail. hrs</t>
  </si>
  <si>
    <t>Millwright</t>
  </si>
  <si>
    <t>x</t>
  </si>
  <si>
    <t>=</t>
  </si>
  <si>
    <t>-</t>
  </si>
  <si>
    <t>Boilermaker</t>
  </si>
  <si>
    <t>Fitter</t>
  </si>
  <si>
    <t>Electrician</t>
  </si>
  <si>
    <t>Apprentice BM</t>
  </si>
  <si>
    <t>Apprentice FIT</t>
  </si>
  <si>
    <t>Semi-skilled helper</t>
  </si>
  <si>
    <t>TOTALS</t>
  </si>
  <si>
    <t xml:space="preserve">Note: </t>
  </si>
  <si>
    <t>The maintenance section works 4 x 10 hour shifts per week</t>
  </si>
  <si>
    <t>Sorting Work Orders</t>
  </si>
  <si>
    <t>Work Order</t>
  </si>
  <si>
    <t>Priority</t>
  </si>
  <si>
    <t>Est Hrs</t>
  </si>
  <si>
    <t>Tactical First</t>
  </si>
  <si>
    <t>Same Location</t>
  </si>
  <si>
    <t>N</t>
  </si>
  <si>
    <t>KD</t>
  </si>
  <si>
    <t>FW</t>
  </si>
  <si>
    <t>T</t>
  </si>
  <si>
    <t>HP</t>
  </si>
  <si>
    <t>FC</t>
  </si>
  <si>
    <t>FD</t>
  </si>
  <si>
    <t>BV</t>
  </si>
  <si>
    <t>JX</t>
  </si>
  <si>
    <t>HD</t>
  </si>
  <si>
    <t>HC</t>
  </si>
  <si>
    <t>UZ</t>
  </si>
  <si>
    <t>DA</t>
  </si>
  <si>
    <t>ZE</t>
  </si>
  <si>
    <t>UA</t>
  </si>
  <si>
    <t>Work Order Number</t>
  </si>
  <si>
    <t>Hours Available</t>
  </si>
  <si>
    <t>24*</t>
  </si>
  <si>
    <t>25*</t>
  </si>
  <si>
    <t>32**</t>
  </si>
  <si>
    <t>43**</t>
  </si>
  <si>
    <t>Semi-skilled Helper</t>
  </si>
  <si>
    <t>Work Skilled Person down</t>
  </si>
  <si>
    <t>Contacted Out / Delayed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</si>
</sst>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rgb="FF3A3A3A"/>
      <name val="Arial"/>
    </font>
    <font>
      <sz val="13"/>
      <color rgb="FF3A3A3A"/>
      <name val="Arial"/>
    </font>
    <font>
      <b/>
      <sz val="14"/>
      <color rgb="FFFFFFFF"/>
      <name val="Arial"/>
      <family val="2"/>
    </font>
    <font>
      <sz val="14"/>
      <color theme="1"/>
      <name val="Calibri"/>
      <family val="2"/>
      <scheme val="minor"/>
    </font>
    <font>
      <sz val="13"/>
      <color rgb="FF3A3A3A"/>
      <name val="Arial"/>
      <family val="2"/>
    </font>
    <font>
      <b/>
      <u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3"/>
      <color rgb="FF3A3A3A"/>
      <name val="Arial"/>
      <family val="2"/>
    </font>
    <font>
      <b/>
      <u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color rgb="FFFF000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632F"/>
        <bgColor indexed="64"/>
      </patternFill>
    </fill>
  </fills>
  <borders count="2">
    <border>
      <left/>
      <right/>
      <top/>
      <bottom/>
      <diagonal/>
    </border>
    <border>
      <left style="medium">
        <color rgb="FFF2632F"/>
      </left>
      <right style="medium">
        <color rgb="FFF2632F"/>
      </right>
      <top style="medium">
        <color rgb="FFF2632F"/>
      </top>
      <bottom style="medium">
        <color rgb="FFF2632F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27">
    <xf numFmtId="0" fontId="0" fillId="0" borderId="0" xfId="0"/>
    <xf numFmtId="0" fontId="4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6" fillId="4" borderId="1" xfId="0" applyFont="1" applyFill="1" applyBorder="1" applyAlignment="1">
      <alignment horizontal="left" vertical="center" wrapText="1" readingOrder="1"/>
    </xf>
    <xf numFmtId="0" fontId="7" fillId="0" borderId="0" xfId="0" applyFont="1"/>
    <xf numFmtId="0" fontId="0" fillId="0" borderId="0" xfId="0" applyAlignment="1">
      <alignment horizontal="center"/>
    </xf>
    <xf numFmtId="0" fontId="6" fillId="4" borderId="1" xfId="0" applyFont="1" applyFill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wrapText="1" readingOrder="1"/>
    </xf>
    <xf numFmtId="0" fontId="8" fillId="0" borderId="1" xfId="0" applyFont="1" applyBorder="1" applyAlignment="1">
      <alignment horizontal="center" vertical="center" wrapText="1" readingOrder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2" fillId="3" borderId="0" xfId="2"/>
    <xf numFmtId="0" fontId="1" fillId="2" borderId="0" xfId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9" fillId="0" borderId="0" xfId="0" applyFont="1" applyAlignment="1">
      <alignment horizontal="left" vertical="center"/>
    </xf>
    <xf numFmtId="0" fontId="11" fillId="0" borderId="1" xfId="0" applyFont="1" applyBorder="1" applyAlignment="1">
      <alignment horizontal="center" vertical="center" wrapText="1" readingOrder="1"/>
    </xf>
    <xf numFmtId="0" fontId="12" fillId="0" borderId="0" xfId="0" applyFont="1"/>
    <xf numFmtId="0" fontId="13" fillId="0" borderId="0" xfId="0" applyFont="1"/>
    <xf numFmtId="0" fontId="10" fillId="2" borderId="0" xfId="1" applyFont="1"/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 readingOrder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</cellXfs>
  <cellStyles count="3">
    <cellStyle name="Good" xfId="1" builtinId="26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17</xdr:col>
      <xdr:colOff>160020</xdr:colOff>
      <xdr:row>27</xdr:row>
      <xdr:rowOff>144836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4170078-3493-41AF-A7A8-63BCF537D5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82880"/>
          <a:ext cx="9913620" cy="48997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25402</xdr:colOff>
      <xdr:row>14</xdr:row>
      <xdr:rowOff>88900</xdr:rowOff>
    </xdr:from>
    <xdr:to>
      <xdr:col>14</xdr:col>
      <xdr:colOff>282401</xdr:colOff>
      <xdr:row>30</xdr:row>
      <xdr:rowOff>22500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EA1D916-7BF6-4CCB-8AE5-7C28F6FB5C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3002" y="2895600"/>
          <a:ext cx="5133799" cy="2880000"/>
        </a:xfrm>
        <a:prstGeom prst="rect">
          <a:avLst/>
        </a:prstGeom>
      </xdr:spPr>
    </xdr:pic>
    <xdr:clientData/>
  </xdr:twoCellAnchor>
  <xdr:twoCellAnchor editAs="oneCell">
    <xdr:from>
      <xdr:col>6</xdr:col>
      <xdr:colOff>12700</xdr:colOff>
      <xdr:row>0</xdr:row>
      <xdr:rowOff>24772</xdr:rowOff>
    </xdr:from>
    <xdr:to>
      <xdr:col>14</xdr:col>
      <xdr:colOff>279933</xdr:colOff>
      <xdr:row>14</xdr:row>
      <xdr:rowOff>98072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6DC5AD3-A11D-48DD-854E-484DDEF4D5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70300" y="24772"/>
          <a:ext cx="5144033" cy="288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7C1C5-A96B-4725-954F-6B50A995FD51}">
  <dimension ref="A1:Q13"/>
  <sheetViews>
    <sheetView tabSelected="1" zoomScale="120" zoomScaleNormal="120" workbookViewId="0">
      <selection activeCell="M9" sqref="M9"/>
    </sheetView>
  </sheetViews>
  <sheetFormatPr defaultRowHeight="14.4" x14ac:dyDescent="0.3"/>
  <cols>
    <col min="2" max="2" width="25.21875" customWidth="1"/>
    <col min="3" max="3" width="8.77734375" style="5"/>
    <col min="4" max="4" width="3.44140625" style="5" customWidth="1"/>
    <col min="5" max="5" width="8.77734375" style="5"/>
    <col min="6" max="6" width="2.5546875" customWidth="1"/>
    <col min="7" max="7" width="8.77734375" style="5"/>
    <col min="8" max="8" width="2.5546875" customWidth="1"/>
    <col min="10" max="10" width="2.5546875" customWidth="1"/>
    <col min="12" max="12" width="2.5546875" customWidth="1"/>
    <col min="14" max="14" width="2.5546875" customWidth="1"/>
    <col min="16" max="16" width="2.5546875" customWidth="1"/>
  </cols>
  <sheetData>
    <row r="1" spans="1:17" ht="21" x14ac:dyDescent="0.4">
      <c r="A1" s="19" t="s">
        <v>0</v>
      </c>
    </row>
    <row r="2" spans="1:17" ht="15" thickBot="1" x14ac:dyDescent="0.35"/>
    <row r="3" spans="1:17" s="4" customFormat="1" ht="35.4" thickBot="1" x14ac:dyDescent="0.4">
      <c r="B3" s="3" t="s">
        <v>1</v>
      </c>
      <c r="C3" s="6" t="s">
        <v>2</v>
      </c>
      <c r="D3" s="6"/>
      <c r="E3" s="6"/>
      <c r="F3" s="3"/>
      <c r="G3" s="6" t="s">
        <v>3</v>
      </c>
      <c r="H3" s="3"/>
      <c r="I3" s="3" t="s">
        <v>4</v>
      </c>
      <c r="J3" s="3"/>
      <c r="K3" s="3" t="s">
        <v>5</v>
      </c>
      <c r="L3" s="3"/>
      <c r="M3" s="3" t="s">
        <v>6</v>
      </c>
      <c r="N3" s="3"/>
      <c r="O3" s="3" t="s">
        <v>7</v>
      </c>
      <c r="P3" s="3"/>
      <c r="Q3" s="3" t="s">
        <v>8</v>
      </c>
    </row>
    <row r="4" spans="1:17" ht="17.399999999999999" thickBot="1" x14ac:dyDescent="0.35">
      <c r="B4" s="1" t="s">
        <v>9</v>
      </c>
      <c r="C4" s="7">
        <v>3</v>
      </c>
      <c r="D4" s="8" t="s">
        <v>10</v>
      </c>
      <c r="E4" s="7">
        <v>40</v>
      </c>
      <c r="F4" s="2" t="s">
        <v>11</v>
      </c>
      <c r="G4" s="7">
        <f>C4*E4</f>
        <v>120</v>
      </c>
      <c r="H4" s="2" t="s">
        <v>12</v>
      </c>
      <c r="I4" s="7"/>
      <c r="J4" s="2" t="s">
        <v>12</v>
      </c>
      <c r="K4" s="7">
        <v>0</v>
      </c>
      <c r="L4" s="2" t="s">
        <v>12</v>
      </c>
      <c r="M4" s="7">
        <v>3</v>
      </c>
      <c r="N4" s="2" t="s">
        <v>12</v>
      </c>
      <c r="O4" s="7">
        <v>10</v>
      </c>
      <c r="P4" s="2" t="s">
        <v>11</v>
      </c>
      <c r="Q4" s="18">
        <f>+G4-I4-K4-M4-O4</f>
        <v>107</v>
      </c>
    </row>
    <row r="5" spans="1:17" ht="17.399999999999999" thickBot="1" x14ac:dyDescent="0.35">
      <c r="B5" s="1" t="s">
        <v>13</v>
      </c>
      <c r="C5" s="7">
        <v>2</v>
      </c>
      <c r="D5" s="8" t="s">
        <v>10</v>
      </c>
      <c r="E5" s="7">
        <v>40</v>
      </c>
      <c r="F5" s="2" t="s">
        <v>11</v>
      </c>
      <c r="G5" s="7">
        <f t="shared" ref="G5:G10" si="0">C5*E5</f>
        <v>80</v>
      </c>
      <c r="H5" s="2" t="s">
        <v>12</v>
      </c>
      <c r="I5" s="7">
        <v>20</v>
      </c>
      <c r="J5" s="2" t="s">
        <v>12</v>
      </c>
      <c r="K5" s="7">
        <v>0</v>
      </c>
      <c r="L5" s="2" t="s">
        <v>12</v>
      </c>
      <c r="M5" s="7">
        <v>2</v>
      </c>
      <c r="N5" s="2" t="s">
        <v>12</v>
      </c>
      <c r="O5" s="7">
        <v>20</v>
      </c>
      <c r="P5" s="2" t="s">
        <v>11</v>
      </c>
      <c r="Q5" s="18">
        <f t="shared" ref="Q5:Q11" si="1">+G5-I5-K5-M5-O5</f>
        <v>38</v>
      </c>
    </row>
    <row r="6" spans="1:17" ht="17.399999999999999" thickBot="1" x14ac:dyDescent="0.35">
      <c r="B6" s="1" t="s">
        <v>14</v>
      </c>
      <c r="C6" s="7">
        <v>2</v>
      </c>
      <c r="D6" s="8" t="s">
        <v>10</v>
      </c>
      <c r="E6" s="7">
        <v>40</v>
      </c>
      <c r="F6" s="2" t="s">
        <v>11</v>
      </c>
      <c r="G6" s="7">
        <f t="shared" si="0"/>
        <v>80</v>
      </c>
      <c r="H6" s="2" t="s">
        <v>12</v>
      </c>
      <c r="I6" s="7"/>
      <c r="J6" s="2" t="s">
        <v>12</v>
      </c>
      <c r="K6" s="7">
        <v>0</v>
      </c>
      <c r="L6" s="2" t="s">
        <v>12</v>
      </c>
      <c r="M6" s="7">
        <v>2</v>
      </c>
      <c r="N6" s="2" t="s">
        <v>12</v>
      </c>
      <c r="O6" s="7">
        <v>10</v>
      </c>
      <c r="P6" s="2" t="s">
        <v>11</v>
      </c>
      <c r="Q6" s="18">
        <f t="shared" si="1"/>
        <v>68</v>
      </c>
    </row>
    <row r="7" spans="1:17" ht="17.399999999999999" thickBot="1" x14ac:dyDescent="0.35">
      <c r="B7" s="1" t="s">
        <v>15</v>
      </c>
      <c r="C7" s="7"/>
      <c r="D7" s="8" t="s">
        <v>10</v>
      </c>
      <c r="E7" s="7">
        <v>40</v>
      </c>
      <c r="F7" s="2" t="s">
        <v>11</v>
      </c>
      <c r="G7" s="7">
        <f t="shared" si="0"/>
        <v>0</v>
      </c>
      <c r="H7" s="2" t="s">
        <v>12</v>
      </c>
      <c r="I7" s="7"/>
      <c r="J7" s="2" t="s">
        <v>12</v>
      </c>
      <c r="K7" s="7">
        <v>0</v>
      </c>
      <c r="L7" s="2" t="s">
        <v>12</v>
      </c>
      <c r="M7" s="7"/>
      <c r="N7" s="2" t="s">
        <v>12</v>
      </c>
      <c r="O7" s="7"/>
      <c r="P7" s="2" t="s">
        <v>11</v>
      </c>
      <c r="Q7" s="18">
        <f t="shared" si="1"/>
        <v>0</v>
      </c>
    </row>
    <row r="8" spans="1:17" ht="17.399999999999999" thickBot="1" x14ac:dyDescent="0.35">
      <c r="B8" s="24" t="s">
        <v>16</v>
      </c>
      <c r="C8" s="7">
        <v>1</v>
      </c>
      <c r="D8" s="8" t="s">
        <v>10</v>
      </c>
      <c r="E8" s="7">
        <v>40</v>
      </c>
      <c r="F8" s="2" t="s">
        <v>11</v>
      </c>
      <c r="G8" s="7">
        <f t="shared" ref="G8" si="2">C8*E8</f>
        <v>40</v>
      </c>
      <c r="H8" s="2" t="s">
        <v>12</v>
      </c>
      <c r="I8" s="7"/>
      <c r="J8" s="2" t="s">
        <v>12</v>
      </c>
      <c r="K8" s="7">
        <v>0</v>
      </c>
      <c r="L8" s="2" t="s">
        <v>12</v>
      </c>
      <c r="M8" s="7">
        <v>1</v>
      </c>
      <c r="N8" s="2" t="s">
        <v>12</v>
      </c>
      <c r="O8" s="7"/>
      <c r="P8" s="2" t="s">
        <v>11</v>
      </c>
      <c r="Q8" s="18">
        <f t="shared" ref="Q8" si="3">+G8-I8-K8-M8-O8</f>
        <v>39</v>
      </c>
    </row>
    <row r="9" spans="1:17" ht="17.399999999999999" thickBot="1" x14ac:dyDescent="0.35">
      <c r="B9" s="24" t="s">
        <v>17</v>
      </c>
      <c r="C9" s="7">
        <v>2</v>
      </c>
      <c r="D9" s="8" t="s">
        <v>10</v>
      </c>
      <c r="E9" s="7">
        <v>40</v>
      </c>
      <c r="F9" s="2" t="s">
        <v>11</v>
      </c>
      <c r="G9" s="7">
        <f t="shared" si="0"/>
        <v>80</v>
      </c>
      <c r="H9" s="2" t="s">
        <v>12</v>
      </c>
      <c r="I9" s="7"/>
      <c r="J9" s="2" t="s">
        <v>12</v>
      </c>
      <c r="K9" s="7">
        <v>0</v>
      </c>
      <c r="L9" s="2" t="s">
        <v>12</v>
      </c>
      <c r="M9" s="7">
        <v>2</v>
      </c>
      <c r="N9" s="2" t="s">
        <v>12</v>
      </c>
      <c r="O9" s="7">
        <v>10</v>
      </c>
      <c r="P9" s="2" t="s">
        <v>11</v>
      </c>
      <c r="Q9" s="18">
        <f t="shared" si="1"/>
        <v>68</v>
      </c>
    </row>
    <row r="10" spans="1:17" ht="17.399999999999999" thickBot="1" x14ac:dyDescent="0.35">
      <c r="B10" s="1" t="s">
        <v>18</v>
      </c>
      <c r="C10" s="7">
        <v>5</v>
      </c>
      <c r="D10" s="8" t="s">
        <v>10</v>
      </c>
      <c r="E10" s="7">
        <v>40</v>
      </c>
      <c r="F10" s="2" t="s">
        <v>11</v>
      </c>
      <c r="G10" s="7">
        <f t="shared" si="0"/>
        <v>200</v>
      </c>
      <c r="H10" s="2" t="s">
        <v>12</v>
      </c>
      <c r="I10" s="7"/>
      <c r="J10" s="2" t="s">
        <v>12</v>
      </c>
      <c r="K10" s="7">
        <v>30</v>
      </c>
      <c r="L10" s="2" t="s">
        <v>12</v>
      </c>
      <c r="M10" s="7">
        <v>5</v>
      </c>
      <c r="N10" s="2" t="s">
        <v>12</v>
      </c>
      <c r="O10" s="7">
        <f>20+10</f>
        <v>30</v>
      </c>
      <c r="P10" s="2" t="s">
        <v>11</v>
      </c>
      <c r="Q10" s="18">
        <f t="shared" si="1"/>
        <v>135</v>
      </c>
    </row>
    <row r="11" spans="1:17" ht="17.399999999999999" thickBot="1" x14ac:dyDescent="0.35">
      <c r="B11" s="1" t="s">
        <v>19</v>
      </c>
      <c r="C11" s="7">
        <f>SUM(C4:C10)</f>
        <v>15</v>
      </c>
      <c r="D11" s="8" t="s">
        <v>10</v>
      </c>
      <c r="E11" s="7">
        <v>40</v>
      </c>
      <c r="F11" s="2" t="s">
        <v>11</v>
      </c>
      <c r="G11" s="7">
        <f>SUM(G4:G10)</f>
        <v>600</v>
      </c>
      <c r="H11" s="2" t="s">
        <v>12</v>
      </c>
      <c r="I11" s="7">
        <f>SUM(I4:I10)</f>
        <v>20</v>
      </c>
      <c r="J11" s="2" t="s">
        <v>12</v>
      </c>
      <c r="K11" s="7">
        <f>SUM(K4:K10)</f>
        <v>30</v>
      </c>
      <c r="L11" s="2" t="s">
        <v>12</v>
      </c>
      <c r="M11" s="7">
        <f>SUM(M4:M10)</f>
        <v>15</v>
      </c>
      <c r="N11" s="2" t="s">
        <v>12</v>
      </c>
      <c r="O11" s="7">
        <f>SUM(O4:O10)</f>
        <v>80</v>
      </c>
      <c r="P11" s="2" t="s">
        <v>11</v>
      </c>
      <c r="Q11" s="18">
        <f t="shared" si="1"/>
        <v>455</v>
      </c>
    </row>
    <row r="13" spans="1:17" s="20" customFormat="1" ht="13.8" x14ac:dyDescent="0.3">
      <c r="A13" s="20" t="s">
        <v>20</v>
      </c>
      <c r="B13" s="20" t="s">
        <v>21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60264-1FB9-43AE-A42F-96D72593A3A9}">
  <dimension ref="A1"/>
  <sheetViews>
    <sheetView workbookViewId="0">
      <selection activeCell="B2" sqref="B2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7E150-4D3B-4006-A560-506EB19D3832}">
  <dimension ref="A1:E27"/>
  <sheetViews>
    <sheetView zoomScale="120" zoomScaleNormal="120" workbookViewId="0">
      <selection activeCell="Q9" sqref="Q9"/>
    </sheetView>
  </sheetViews>
  <sheetFormatPr defaultRowHeight="14.4" x14ac:dyDescent="0.3"/>
  <cols>
    <col min="1" max="1" width="8.77734375" style="10"/>
  </cols>
  <sheetData>
    <row r="1" spans="1:5" ht="18" x14ac:dyDescent="0.3">
      <c r="A1" s="17" t="s">
        <v>22</v>
      </c>
    </row>
    <row r="3" spans="1:5" ht="28.8" x14ac:dyDescent="0.3">
      <c r="A3" s="14" t="s">
        <v>23</v>
      </c>
      <c r="B3" s="15" t="s">
        <v>24</v>
      </c>
      <c r="C3" s="15" t="s">
        <v>25</v>
      </c>
      <c r="D3" s="16" t="s">
        <v>26</v>
      </c>
      <c r="E3" s="14" t="s">
        <v>27</v>
      </c>
    </row>
    <row r="4" spans="1:5" x14ac:dyDescent="0.3">
      <c r="A4" s="10">
        <v>35</v>
      </c>
      <c r="B4" s="5">
        <v>2</v>
      </c>
      <c r="C4" s="5">
        <v>20</v>
      </c>
      <c r="D4" s="5" t="s">
        <v>28</v>
      </c>
      <c r="E4" s="5" t="s">
        <v>29</v>
      </c>
    </row>
    <row r="5" spans="1:5" x14ac:dyDescent="0.3">
      <c r="A5" s="10">
        <v>36</v>
      </c>
      <c r="B5" s="5">
        <v>2</v>
      </c>
      <c r="C5" s="5">
        <v>18</v>
      </c>
      <c r="D5" s="5" t="s">
        <v>28</v>
      </c>
      <c r="E5" s="5" t="s">
        <v>30</v>
      </c>
    </row>
    <row r="6" spans="1:5" x14ac:dyDescent="0.3">
      <c r="A6" s="11">
        <v>29</v>
      </c>
      <c r="B6" s="5">
        <v>5</v>
      </c>
      <c r="C6" s="5">
        <v>12</v>
      </c>
      <c r="D6" s="5" t="s">
        <v>31</v>
      </c>
      <c r="E6" s="5" t="s">
        <v>30</v>
      </c>
    </row>
    <row r="7" spans="1:5" x14ac:dyDescent="0.3">
      <c r="A7" s="11">
        <v>28</v>
      </c>
      <c r="B7" s="5">
        <v>2</v>
      </c>
      <c r="C7" s="5">
        <v>15</v>
      </c>
      <c r="D7" s="5" t="s">
        <v>28</v>
      </c>
      <c r="E7" s="5" t="s">
        <v>32</v>
      </c>
    </row>
    <row r="8" spans="1:5" x14ac:dyDescent="0.3">
      <c r="A8" s="10">
        <v>41</v>
      </c>
      <c r="B8" s="5">
        <v>2</v>
      </c>
      <c r="C8" s="5">
        <v>8</v>
      </c>
      <c r="D8" s="5" t="s">
        <v>28</v>
      </c>
      <c r="E8" s="5" t="s">
        <v>33</v>
      </c>
    </row>
    <row r="9" spans="1:5" x14ac:dyDescent="0.3">
      <c r="A9" s="10">
        <v>33</v>
      </c>
      <c r="B9" s="5">
        <v>3</v>
      </c>
      <c r="C9" s="5">
        <v>28</v>
      </c>
      <c r="D9" s="5" t="s">
        <v>31</v>
      </c>
      <c r="E9" s="5" t="s">
        <v>33</v>
      </c>
    </row>
    <row r="10" spans="1:5" x14ac:dyDescent="0.3">
      <c r="A10" s="10">
        <v>37</v>
      </c>
      <c r="B10" s="5">
        <v>3</v>
      </c>
      <c r="C10" s="5">
        <v>12</v>
      </c>
      <c r="D10" s="5" t="s">
        <v>31</v>
      </c>
      <c r="E10" s="5" t="s">
        <v>33</v>
      </c>
    </row>
    <row r="11" spans="1:5" x14ac:dyDescent="0.3">
      <c r="A11" s="10">
        <v>34</v>
      </c>
      <c r="B11" s="5">
        <v>3</v>
      </c>
      <c r="C11" s="5">
        <v>11</v>
      </c>
      <c r="D11" s="5" t="s">
        <v>28</v>
      </c>
      <c r="E11" s="5" t="s">
        <v>33</v>
      </c>
    </row>
    <row r="12" spans="1:5" x14ac:dyDescent="0.3">
      <c r="A12" s="10">
        <v>39</v>
      </c>
      <c r="B12" s="5">
        <v>3</v>
      </c>
      <c r="C12" s="5">
        <v>4</v>
      </c>
      <c r="D12" s="5" t="s">
        <v>28</v>
      </c>
      <c r="E12" s="5" t="s">
        <v>33</v>
      </c>
    </row>
    <row r="13" spans="1:5" x14ac:dyDescent="0.3">
      <c r="A13" s="10">
        <v>26</v>
      </c>
      <c r="B13" s="5">
        <v>3</v>
      </c>
      <c r="C13" s="5">
        <v>3</v>
      </c>
      <c r="D13" s="5" t="s">
        <v>28</v>
      </c>
      <c r="E13" s="5" t="s">
        <v>33</v>
      </c>
    </row>
    <row r="14" spans="1:5" x14ac:dyDescent="0.3">
      <c r="A14" s="10">
        <v>23</v>
      </c>
      <c r="B14" s="5">
        <v>5</v>
      </c>
      <c r="C14" s="5">
        <v>40</v>
      </c>
      <c r="D14" s="5" t="s">
        <v>31</v>
      </c>
      <c r="E14" s="5" t="s">
        <v>33</v>
      </c>
    </row>
    <row r="15" spans="1:5" x14ac:dyDescent="0.3">
      <c r="A15" s="10">
        <v>42</v>
      </c>
      <c r="B15" s="5">
        <v>2</v>
      </c>
      <c r="C15" s="5">
        <v>7</v>
      </c>
      <c r="D15" s="5" t="s">
        <v>28</v>
      </c>
      <c r="E15" s="5" t="s">
        <v>34</v>
      </c>
    </row>
    <row r="16" spans="1:5" x14ac:dyDescent="0.3">
      <c r="A16" s="10">
        <v>40</v>
      </c>
      <c r="B16" s="5">
        <v>4</v>
      </c>
      <c r="C16" s="5">
        <v>20</v>
      </c>
      <c r="D16" s="5" t="s">
        <v>31</v>
      </c>
      <c r="E16" s="5" t="s">
        <v>34</v>
      </c>
    </row>
    <row r="17" spans="1:5" x14ac:dyDescent="0.3">
      <c r="A17" s="10">
        <v>21</v>
      </c>
      <c r="B17" s="5">
        <v>2</v>
      </c>
      <c r="C17" s="5">
        <v>6</v>
      </c>
      <c r="D17" s="5" t="s">
        <v>28</v>
      </c>
      <c r="E17" s="5" t="s">
        <v>35</v>
      </c>
    </row>
    <row r="18" spans="1:5" x14ac:dyDescent="0.3">
      <c r="A18" s="11">
        <v>24</v>
      </c>
      <c r="B18" s="5">
        <v>3</v>
      </c>
      <c r="C18" s="5">
        <v>40</v>
      </c>
      <c r="D18" s="5" t="s">
        <v>31</v>
      </c>
      <c r="E18" s="5" t="s">
        <v>36</v>
      </c>
    </row>
    <row r="19" spans="1:5" x14ac:dyDescent="0.3">
      <c r="A19" s="11">
        <v>27</v>
      </c>
      <c r="B19" s="5">
        <v>3</v>
      </c>
      <c r="C19" s="5">
        <v>2</v>
      </c>
      <c r="D19" s="5" t="s">
        <v>31</v>
      </c>
      <c r="E19" s="5" t="s">
        <v>37</v>
      </c>
    </row>
    <row r="20" spans="1:5" x14ac:dyDescent="0.3">
      <c r="A20" s="11">
        <v>30</v>
      </c>
      <c r="B20" s="5">
        <v>5</v>
      </c>
      <c r="C20" s="5">
        <v>2</v>
      </c>
      <c r="D20" s="5" t="s">
        <v>28</v>
      </c>
      <c r="E20" s="5" t="s">
        <v>37</v>
      </c>
    </row>
    <row r="21" spans="1:5" x14ac:dyDescent="0.3">
      <c r="A21" s="11">
        <v>25</v>
      </c>
      <c r="B21" s="5">
        <v>3</v>
      </c>
      <c r="C21" s="5">
        <v>17</v>
      </c>
      <c r="D21" s="5" t="s">
        <v>28</v>
      </c>
      <c r="E21" s="5" t="s">
        <v>38</v>
      </c>
    </row>
    <row r="22" spans="1:5" x14ac:dyDescent="0.3">
      <c r="A22" s="10">
        <v>38</v>
      </c>
      <c r="B22" s="5">
        <v>3</v>
      </c>
      <c r="C22" s="5">
        <v>6</v>
      </c>
      <c r="D22" s="5" t="s">
        <v>28</v>
      </c>
      <c r="E22" s="5" t="s">
        <v>39</v>
      </c>
    </row>
    <row r="23" spans="1:5" x14ac:dyDescent="0.3">
      <c r="A23" s="10">
        <v>44</v>
      </c>
      <c r="B23" s="5">
        <v>5</v>
      </c>
      <c r="C23" s="5">
        <v>2</v>
      </c>
      <c r="D23" s="5" t="s">
        <v>31</v>
      </c>
      <c r="E23" s="5" t="s">
        <v>39</v>
      </c>
    </row>
    <row r="24" spans="1:5" x14ac:dyDescent="0.3">
      <c r="A24" s="11">
        <v>31</v>
      </c>
      <c r="B24" s="5">
        <v>4</v>
      </c>
      <c r="C24" s="5">
        <v>42</v>
      </c>
      <c r="D24" s="5" t="s">
        <v>31</v>
      </c>
      <c r="E24" s="5" t="s">
        <v>40</v>
      </c>
    </row>
    <row r="25" spans="1:5" x14ac:dyDescent="0.3">
      <c r="A25" s="11">
        <v>32</v>
      </c>
      <c r="B25" s="5">
        <v>4</v>
      </c>
      <c r="C25" s="5">
        <v>40</v>
      </c>
      <c r="D25" s="5" t="s">
        <v>31</v>
      </c>
      <c r="E25" s="5" t="s">
        <v>41</v>
      </c>
    </row>
    <row r="26" spans="1:5" x14ac:dyDescent="0.3">
      <c r="A26" s="10">
        <v>43</v>
      </c>
      <c r="B26" s="5">
        <v>4</v>
      </c>
      <c r="C26" s="5">
        <v>38</v>
      </c>
      <c r="D26" s="5" t="s">
        <v>31</v>
      </c>
      <c r="E26" s="5" t="s">
        <v>42</v>
      </c>
    </row>
    <row r="27" spans="1:5" x14ac:dyDescent="0.3">
      <c r="A27" s="11">
        <v>22</v>
      </c>
      <c r="B27" s="5">
        <v>4</v>
      </c>
      <c r="C27" s="5">
        <v>14</v>
      </c>
      <c r="D27" s="5" t="s">
        <v>31</v>
      </c>
      <c r="E27" s="5" t="s">
        <v>42</v>
      </c>
    </row>
  </sheetData>
  <autoFilter ref="A3:E27" xr:uid="{8C7793B5-D26D-42E9-A8B9-3770949EEF5E}"/>
  <sortState xmlns:xlrd2="http://schemas.microsoft.com/office/spreadsheetml/2017/richdata2" ref="A4:E27">
    <sortCondition ref="B4:B27"/>
    <sortCondition descending="1" ref="C4:C27"/>
    <sortCondition ref="D4:D27" customList="T,N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8F9CE-72D6-49DD-9922-783C411C6840}">
  <dimension ref="A1:Z18"/>
  <sheetViews>
    <sheetView zoomScale="140" zoomScaleNormal="140" workbookViewId="0">
      <pane xSplit="1" topLeftCell="B1" activePane="topRight" state="frozen"/>
      <selection pane="topRight" activeCell="A16" sqref="A16:A17"/>
    </sheetView>
  </sheetViews>
  <sheetFormatPr defaultRowHeight="14.4" x14ac:dyDescent="0.3"/>
  <cols>
    <col min="1" max="1" width="11.21875" customWidth="1"/>
  </cols>
  <sheetData>
    <row r="1" spans="1:26" ht="18" x14ac:dyDescent="0.3">
      <c r="A1" s="17" t="s">
        <v>22</v>
      </c>
    </row>
    <row r="2" spans="1:26" ht="18" x14ac:dyDescent="0.3">
      <c r="A2" s="17"/>
    </row>
    <row r="3" spans="1:26" s="10" customFormat="1" ht="28.8" x14ac:dyDescent="0.3">
      <c r="A3" s="9" t="s">
        <v>43</v>
      </c>
      <c r="B3" s="9" t="s">
        <v>44</v>
      </c>
      <c r="C3" s="10">
        <v>35</v>
      </c>
      <c r="D3" s="10">
        <v>36</v>
      </c>
      <c r="E3" s="11">
        <v>29</v>
      </c>
      <c r="F3" s="11">
        <v>28</v>
      </c>
      <c r="G3" s="10">
        <v>41</v>
      </c>
      <c r="H3" s="10">
        <v>33</v>
      </c>
      <c r="I3" s="10">
        <v>37</v>
      </c>
      <c r="J3" s="10">
        <v>34</v>
      </c>
      <c r="K3" s="10">
        <v>39</v>
      </c>
      <c r="L3" s="10">
        <v>26</v>
      </c>
      <c r="M3" s="10">
        <v>23</v>
      </c>
      <c r="N3" s="10">
        <v>42</v>
      </c>
      <c r="O3" s="10">
        <v>40</v>
      </c>
      <c r="P3" s="10">
        <v>21</v>
      </c>
      <c r="Q3" s="11" t="s">
        <v>45</v>
      </c>
      <c r="R3" s="11">
        <v>27</v>
      </c>
      <c r="S3" s="11">
        <v>30</v>
      </c>
      <c r="T3" s="11" t="s">
        <v>46</v>
      </c>
      <c r="U3" s="10">
        <v>38</v>
      </c>
      <c r="V3" s="10">
        <v>44</v>
      </c>
      <c r="W3" s="11">
        <v>31</v>
      </c>
      <c r="X3" s="11" t="s">
        <v>47</v>
      </c>
      <c r="Y3" s="10" t="s">
        <v>48</v>
      </c>
      <c r="Z3" s="11">
        <v>22</v>
      </c>
    </row>
    <row r="4" spans="1:26" x14ac:dyDescent="0.3">
      <c r="A4" s="25" t="s">
        <v>9</v>
      </c>
      <c r="C4" s="13"/>
      <c r="D4" s="13">
        <v>6</v>
      </c>
      <c r="E4" s="13"/>
      <c r="F4" s="13"/>
      <c r="G4" s="13"/>
      <c r="H4" s="13"/>
      <c r="I4" s="13">
        <v>4</v>
      </c>
      <c r="J4" s="13"/>
      <c r="K4" s="13"/>
      <c r="L4" s="13"/>
      <c r="M4" s="13"/>
      <c r="N4" s="13"/>
      <c r="O4" s="13"/>
      <c r="P4" s="13"/>
      <c r="Q4" s="13"/>
      <c r="R4" s="13"/>
      <c r="S4" s="13">
        <v>1</v>
      </c>
      <c r="T4" s="13"/>
      <c r="U4" s="13"/>
      <c r="V4" s="13"/>
      <c r="W4" s="13">
        <v>22</v>
      </c>
      <c r="X4" s="13"/>
      <c r="Y4" s="13">
        <v>20</v>
      </c>
      <c r="Z4" s="13"/>
    </row>
    <row r="5" spans="1:26" x14ac:dyDescent="0.3">
      <c r="A5" s="25"/>
      <c r="B5">
        <f>+'Forecasting Work Hours'!Q4</f>
        <v>107</v>
      </c>
      <c r="C5" s="12">
        <f>B5-C4</f>
        <v>107</v>
      </c>
      <c r="D5" s="12">
        <f t="shared" ref="D5:O5" si="0">C5-D4</f>
        <v>101</v>
      </c>
      <c r="E5" s="12">
        <f t="shared" si="0"/>
        <v>101</v>
      </c>
      <c r="F5" s="12">
        <f t="shared" si="0"/>
        <v>101</v>
      </c>
      <c r="G5" s="12">
        <f t="shared" si="0"/>
        <v>101</v>
      </c>
      <c r="H5" s="12">
        <f t="shared" si="0"/>
        <v>101</v>
      </c>
      <c r="I5" s="12">
        <f t="shared" si="0"/>
        <v>97</v>
      </c>
      <c r="J5" s="12">
        <f t="shared" si="0"/>
        <v>97</v>
      </c>
      <c r="K5" s="12">
        <f t="shared" si="0"/>
        <v>97</v>
      </c>
      <c r="L5" s="12">
        <f t="shared" si="0"/>
        <v>97</v>
      </c>
      <c r="M5" s="12">
        <f t="shared" si="0"/>
        <v>97</v>
      </c>
      <c r="N5" s="12">
        <f t="shared" si="0"/>
        <v>97</v>
      </c>
      <c r="O5" s="12">
        <f t="shared" si="0"/>
        <v>97</v>
      </c>
      <c r="P5" s="12">
        <f t="shared" ref="P5" si="1">O5-P4</f>
        <v>97</v>
      </c>
      <c r="Q5" s="12">
        <f t="shared" ref="Q5" si="2">P5-Q4</f>
        <v>97</v>
      </c>
      <c r="R5" s="12">
        <f t="shared" ref="R5" si="3">Q5-R4</f>
        <v>97</v>
      </c>
      <c r="S5" s="12">
        <f t="shared" ref="S5" si="4">R5-S4</f>
        <v>96</v>
      </c>
      <c r="T5" s="12">
        <f t="shared" ref="T5" si="5">S5-T4</f>
        <v>96</v>
      </c>
      <c r="U5" s="12">
        <f t="shared" ref="U5" si="6">T5-U4</f>
        <v>96</v>
      </c>
      <c r="V5" s="12">
        <f t="shared" ref="V5" si="7">U5-V4</f>
        <v>96</v>
      </c>
      <c r="W5" s="12">
        <f t="shared" ref="W5" si="8">V5-W4</f>
        <v>74</v>
      </c>
      <c r="X5" s="12">
        <f t="shared" ref="X5" si="9">W5-X4</f>
        <v>74</v>
      </c>
      <c r="Y5" s="12">
        <f t="shared" ref="Y5" si="10">X5-Y4</f>
        <v>54</v>
      </c>
      <c r="Z5" s="12">
        <f t="shared" ref="Z5" si="11">Y5-Z4</f>
        <v>54</v>
      </c>
    </row>
    <row r="6" spans="1:26" x14ac:dyDescent="0.3">
      <c r="A6" s="25" t="s">
        <v>13</v>
      </c>
      <c r="C6" s="13"/>
      <c r="D6" s="13"/>
      <c r="E6" s="13"/>
      <c r="F6" s="13"/>
      <c r="G6" s="13"/>
      <c r="H6" s="13"/>
      <c r="I6" s="13"/>
      <c r="J6" s="13"/>
      <c r="K6" s="13">
        <v>2</v>
      </c>
      <c r="L6" s="13">
        <v>3</v>
      </c>
      <c r="M6" s="13"/>
      <c r="N6" s="13"/>
      <c r="O6" s="13">
        <v>10</v>
      </c>
      <c r="P6" s="13"/>
      <c r="Q6" s="13"/>
      <c r="R6" s="13"/>
      <c r="S6" s="13"/>
      <c r="T6" s="13">
        <v>17</v>
      </c>
      <c r="U6" s="13"/>
      <c r="V6" s="13"/>
      <c r="W6" s="13"/>
      <c r="X6" s="13"/>
      <c r="Y6" s="13"/>
      <c r="Z6" s="13"/>
    </row>
    <row r="7" spans="1:26" x14ac:dyDescent="0.3">
      <c r="A7" s="25"/>
      <c r="B7">
        <f>+'Forecasting Work Hours'!Q5</f>
        <v>38</v>
      </c>
      <c r="C7" s="12">
        <f>B7-C6</f>
        <v>38</v>
      </c>
      <c r="D7" s="12">
        <f t="shared" ref="D7:O7" si="12">C7-D6</f>
        <v>38</v>
      </c>
      <c r="E7" s="12">
        <f t="shared" si="12"/>
        <v>38</v>
      </c>
      <c r="F7" s="12">
        <f t="shared" si="12"/>
        <v>38</v>
      </c>
      <c r="G7" s="12">
        <f t="shared" si="12"/>
        <v>38</v>
      </c>
      <c r="H7" s="12">
        <f t="shared" si="12"/>
        <v>38</v>
      </c>
      <c r="I7" s="12">
        <f t="shared" si="12"/>
        <v>38</v>
      </c>
      <c r="J7" s="12">
        <f t="shared" si="12"/>
        <v>38</v>
      </c>
      <c r="K7" s="12">
        <f t="shared" si="12"/>
        <v>36</v>
      </c>
      <c r="L7" s="12">
        <f t="shared" si="12"/>
        <v>33</v>
      </c>
      <c r="M7" s="12">
        <f t="shared" si="12"/>
        <v>33</v>
      </c>
      <c r="N7" s="12">
        <f t="shared" si="12"/>
        <v>33</v>
      </c>
      <c r="O7" s="12">
        <f t="shared" si="12"/>
        <v>23</v>
      </c>
      <c r="P7" s="12">
        <f t="shared" ref="P7" si="13">O7-P6</f>
        <v>23</v>
      </c>
      <c r="Q7" s="12">
        <f t="shared" ref="Q7" si="14">P7-Q6</f>
        <v>23</v>
      </c>
      <c r="R7" s="12">
        <f t="shared" ref="R7" si="15">Q7-R6</f>
        <v>23</v>
      </c>
      <c r="S7" s="12">
        <f t="shared" ref="S7" si="16">R7-S6</f>
        <v>23</v>
      </c>
      <c r="T7" s="12">
        <f t="shared" ref="T7" si="17">S7-T6</f>
        <v>6</v>
      </c>
      <c r="U7" s="12">
        <f t="shared" ref="U7" si="18">T7-U6</f>
        <v>6</v>
      </c>
      <c r="V7" s="12">
        <f t="shared" ref="V7" si="19">U7-V6</f>
        <v>6</v>
      </c>
      <c r="W7" s="12">
        <f t="shared" ref="W7" si="20">V7-W6</f>
        <v>6</v>
      </c>
      <c r="X7" s="12">
        <f t="shared" ref="X7" si="21">W7-X6</f>
        <v>6</v>
      </c>
      <c r="Y7" s="12">
        <f t="shared" ref="Y7" si="22">X7-Y6</f>
        <v>6</v>
      </c>
      <c r="Z7" s="12">
        <f t="shared" ref="Z7" si="23">Y7-Z6</f>
        <v>6</v>
      </c>
    </row>
    <row r="8" spans="1:26" x14ac:dyDescent="0.3">
      <c r="A8" s="25" t="s">
        <v>14</v>
      </c>
      <c r="C8" s="13"/>
      <c r="D8" s="13"/>
      <c r="E8" s="13"/>
      <c r="F8" s="13">
        <v>8</v>
      </c>
      <c r="G8" s="13"/>
      <c r="H8" s="13">
        <v>14</v>
      </c>
      <c r="I8" s="13"/>
      <c r="J8" s="13">
        <v>6</v>
      </c>
      <c r="K8" s="13"/>
      <c r="L8" s="13"/>
      <c r="M8" s="13"/>
      <c r="N8" s="13"/>
      <c r="O8" s="13"/>
      <c r="P8" s="13"/>
      <c r="Q8" s="13">
        <v>20</v>
      </c>
      <c r="R8" s="13">
        <v>2</v>
      </c>
      <c r="S8" s="13"/>
      <c r="T8" s="13"/>
      <c r="U8" s="13"/>
      <c r="V8" s="13"/>
      <c r="W8" s="13"/>
      <c r="X8" s="13"/>
      <c r="Y8" s="13"/>
      <c r="Z8" s="13"/>
    </row>
    <row r="9" spans="1:26" x14ac:dyDescent="0.3">
      <c r="A9" s="25"/>
      <c r="B9">
        <f>+'Forecasting Work Hours'!Q6</f>
        <v>68</v>
      </c>
      <c r="C9" s="12">
        <f>B9-C8</f>
        <v>68</v>
      </c>
      <c r="D9" s="12">
        <f t="shared" ref="D9:O9" si="24">C9-D8</f>
        <v>68</v>
      </c>
      <c r="E9" s="12">
        <f t="shared" si="24"/>
        <v>68</v>
      </c>
      <c r="F9" s="12">
        <f t="shared" si="24"/>
        <v>60</v>
      </c>
      <c r="G9" s="12">
        <f t="shared" si="24"/>
        <v>60</v>
      </c>
      <c r="H9" s="12">
        <f t="shared" si="24"/>
        <v>46</v>
      </c>
      <c r="I9" s="12">
        <f t="shared" si="24"/>
        <v>46</v>
      </c>
      <c r="J9" s="12">
        <f t="shared" si="24"/>
        <v>40</v>
      </c>
      <c r="K9" s="12">
        <f t="shared" si="24"/>
        <v>40</v>
      </c>
      <c r="L9" s="12">
        <f t="shared" si="24"/>
        <v>40</v>
      </c>
      <c r="M9" s="12">
        <f t="shared" si="24"/>
        <v>40</v>
      </c>
      <c r="N9" s="12">
        <f t="shared" si="24"/>
        <v>40</v>
      </c>
      <c r="O9" s="12">
        <f t="shared" si="24"/>
        <v>40</v>
      </c>
      <c r="P9" s="12">
        <f t="shared" ref="P9" si="25">O9-P8</f>
        <v>40</v>
      </c>
      <c r="Q9" s="12">
        <f t="shared" ref="Q9" si="26">P9-Q8</f>
        <v>20</v>
      </c>
      <c r="R9" s="12">
        <f t="shared" ref="R9" si="27">Q9-R8</f>
        <v>18</v>
      </c>
      <c r="S9" s="12">
        <f t="shared" ref="S9" si="28">R9-S8</f>
        <v>18</v>
      </c>
      <c r="T9" s="12">
        <f t="shared" ref="T9" si="29">S9-T8</f>
        <v>18</v>
      </c>
      <c r="U9" s="12">
        <f t="shared" ref="U9" si="30">T9-U8</f>
        <v>18</v>
      </c>
      <c r="V9" s="12">
        <f t="shared" ref="V9" si="31">U9-V8</f>
        <v>18</v>
      </c>
      <c r="W9" s="12">
        <f t="shared" ref="W9" si="32">V9-W8</f>
        <v>18</v>
      </c>
      <c r="X9" s="12">
        <f t="shared" ref="X9" si="33">W9-X8</f>
        <v>18</v>
      </c>
      <c r="Y9" s="12">
        <f t="shared" ref="Y9" si="34">X9-Y8</f>
        <v>18</v>
      </c>
      <c r="Z9" s="12">
        <f t="shared" ref="Z9" si="35">Y9-Z8</f>
        <v>18</v>
      </c>
    </row>
    <row r="10" spans="1:26" x14ac:dyDescent="0.3">
      <c r="A10" s="25" t="s">
        <v>15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x14ac:dyDescent="0.3">
      <c r="A11" s="25"/>
      <c r="B11">
        <f>+'Forecasting Work Hours'!Q7</f>
        <v>0</v>
      </c>
      <c r="C11" s="12">
        <f>B11-C10</f>
        <v>0</v>
      </c>
      <c r="D11" s="12">
        <f t="shared" ref="D11:O11" si="36">C11-D10</f>
        <v>0</v>
      </c>
      <c r="E11" s="12">
        <f t="shared" si="36"/>
        <v>0</v>
      </c>
      <c r="F11" s="12">
        <f t="shared" si="36"/>
        <v>0</v>
      </c>
      <c r="G11" s="12">
        <f t="shared" si="36"/>
        <v>0</v>
      </c>
      <c r="H11" s="12">
        <f t="shared" si="36"/>
        <v>0</v>
      </c>
      <c r="I11" s="12">
        <f t="shared" si="36"/>
        <v>0</v>
      </c>
      <c r="J11" s="12">
        <f t="shared" si="36"/>
        <v>0</v>
      </c>
      <c r="K11" s="12">
        <f t="shared" si="36"/>
        <v>0</v>
      </c>
      <c r="L11" s="12">
        <f t="shared" si="36"/>
        <v>0</v>
      </c>
      <c r="M11" s="12">
        <f t="shared" si="36"/>
        <v>0</v>
      </c>
      <c r="N11" s="12">
        <f t="shared" si="36"/>
        <v>0</v>
      </c>
      <c r="O11" s="12">
        <f t="shared" si="36"/>
        <v>0</v>
      </c>
      <c r="P11" s="12">
        <f t="shared" ref="P11" si="37">O11-P10</f>
        <v>0</v>
      </c>
      <c r="Q11" s="12">
        <f t="shared" ref="Q11" si="38">P11-Q10</f>
        <v>0</v>
      </c>
      <c r="R11" s="12">
        <f t="shared" ref="R11" si="39">Q11-R10</f>
        <v>0</v>
      </c>
      <c r="S11" s="12">
        <f t="shared" ref="S11" si="40">R11-S10</f>
        <v>0</v>
      </c>
      <c r="T11" s="12">
        <f t="shared" ref="T11" si="41">S11-T10</f>
        <v>0</v>
      </c>
      <c r="U11" s="12">
        <f t="shared" ref="U11" si="42">T11-U10</f>
        <v>0</v>
      </c>
      <c r="V11" s="12">
        <f t="shared" ref="V11" si="43">U11-V10</f>
        <v>0</v>
      </c>
      <c r="W11" s="12">
        <f t="shared" ref="W11" si="44">V11-W10</f>
        <v>0</v>
      </c>
      <c r="X11" s="12">
        <f t="shared" ref="X11" si="45">W11-X10</f>
        <v>0</v>
      </c>
      <c r="Y11" s="12">
        <f t="shared" ref="Y11" si="46">X11-Y10</f>
        <v>0</v>
      </c>
      <c r="Z11" s="12">
        <f t="shared" ref="Z11" si="47">Y11-Z10</f>
        <v>0</v>
      </c>
    </row>
    <row r="12" spans="1:26" x14ac:dyDescent="0.3">
      <c r="A12" s="26" t="s">
        <v>16</v>
      </c>
      <c r="C12" s="13"/>
      <c r="D12" s="13"/>
      <c r="E12" s="13"/>
      <c r="F12" s="13"/>
      <c r="G12" s="13">
        <v>4</v>
      </c>
      <c r="H12" s="13"/>
      <c r="I12" s="13"/>
      <c r="J12" s="13"/>
      <c r="K12" s="13"/>
      <c r="L12" s="13"/>
      <c r="M12" s="13">
        <v>20</v>
      </c>
      <c r="N12" s="13"/>
      <c r="O12" s="13"/>
      <c r="P12" s="13"/>
      <c r="Q12" s="13"/>
      <c r="R12" s="13"/>
      <c r="S12" s="13"/>
      <c r="T12" s="21"/>
      <c r="U12" s="13">
        <v>3</v>
      </c>
      <c r="V12" s="13"/>
      <c r="W12" s="13"/>
      <c r="X12" s="13"/>
      <c r="Y12" s="13"/>
      <c r="Z12" s="13"/>
    </row>
    <row r="13" spans="1:26" x14ac:dyDescent="0.3">
      <c r="A13" s="26"/>
      <c r="B13">
        <f>+'Forecasting Work Hours'!Q8</f>
        <v>39</v>
      </c>
      <c r="C13" s="12">
        <f>B13-C12</f>
        <v>39</v>
      </c>
      <c r="D13" s="12">
        <f t="shared" ref="D13:O13" si="48">C13-D12</f>
        <v>39</v>
      </c>
      <c r="E13" s="12">
        <f t="shared" si="48"/>
        <v>39</v>
      </c>
      <c r="F13" s="12">
        <f t="shared" si="48"/>
        <v>39</v>
      </c>
      <c r="G13" s="12">
        <f t="shared" si="48"/>
        <v>35</v>
      </c>
      <c r="H13" s="12">
        <f t="shared" si="48"/>
        <v>35</v>
      </c>
      <c r="I13" s="12">
        <f t="shared" si="48"/>
        <v>35</v>
      </c>
      <c r="J13" s="12">
        <f t="shared" si="48"/>
        <v>35</v>
      </c>
      <c r="K13" s="12">
        <f t="shared" si="48"/>
        <v>35</v>
      </c>
      <c r="L13" s="12">
        <f t="shared" si="48"/>
        <v>35</v>
      </c>
      <c r="M13" s="12">
        <f t="shared" si="48"/>
        <v>15</v>
      </c>
      <c r="N13" s="12">
        <f t="shared" si="48"/>
        <v>15</v>
      </c>
      <c r="O13" s="12">
        <f t="shared" si="48"/>
        <v>15</v>
      </c>
      <c r="P13" s="12">
        <f t="shared" ref="P13" si="49">O13-P12</f>
        <v>15</v>
      </c>
      <c r="Q13" s="12">
        <f t="shared" ref="Q13" si="50">P13-Q12</f>
        <v>15</v>
      </c>
      <c r="R13" s="12">
        <f t="shared" ref="R13" si="51">Q13-R12</f>
        <v>15</v>
      </c>
      <c r="S13" s="12">
        <f t="shared" ref="S13" si="52">R13-S12</f>
        <v>15</v>
      </c>
      <c r="T13" s="12">
        <f t="shared" ref="T13" si="53">S13-T12</f>
        <v>15</v>
      </c>
      <c r="U13" s="12">
        <f t="shared" ref="U13" si="54">T13-U12</f>
        <v>12</v>
      </c>
      <c r="V13" s="12">
        <f t="shared" ref="V13" si="55">U13-V12</f>
        <v>12</v>
      </c>
      <c r="W13" s="12">
        <f t="shared" ref="W13" si="56">V13-W12</f>
        <v>12</v>
      </c>
      <c r="X13" s="12">
        <f t="shared" ref="X13" si="57">W13-X12</f>
        <v>12</v>
      </c>
      <c r="Y13" s="12">
        <f t="shared" ref="Y13" si="58">X13-Y12</f>
        <v>12</v>
      </c>
      <c r="Z13" s="12">
        <f t="shared" ref="Z13" si="59">Y13-Z12</f>
        <v>12</v>
      </c>
    </row>
    <row r="14" spans="1:26" x14ac:dyDescent="0.3">
      <c r="A14" s="26" t="s">
        <v>17</v>
      </c>
      <c r="C14" s="13">
        <v>20</v>
      </c>
      <c r="D14" s="13"/>
      <c r="E14" s="13"/>
      <c r="F14" s="13"/>
      <c r="G14" s="13"/>
      <c r="H14" s="13">
        <v>14</v>
      </c>
      <c r="I14" s="13"/>
      <c r="J14" s="13">
        <v>5</v>
      </c>
      <c r="K14" s="13"/>
      <c r="L14" s="13"/>
      <c r="M14" s="13"/>
      <c r="N14" s="13">
        <v>7</v>
      </c>
      <c r="O14" s="13"/>
      <c r="P14" s="13">
        <v>6</v>
      </c>
      <c r="Q14" s="21"/>
      <c r="R14" s="13"/>
      <c r="S14" s="13"/>
      <c r="T14" s="13"/>
      <c r="U14" s="13"/>
      <c r="V14" s="13"/>
      <c r="W14" s="13"/>
      <c r="X14" s="13"/>
      <c r="Y14" s="13"/>
      <c r="Z14" s="13">
        <v>14</v>
      </c>
    </row>
    <row r="15" spans="1:26" x14ac:dyDescent="0.3">
      <c r="A15" s="26"/>
      <c r="B15">
        <f>+'Forecasting Work Hours'!Q9</f>
        <v>68</v>
      </c>
      <c r="C15" s="12">
        <f>B15-C14</f>
        <v>48</v>
      </c>
      <c r="D15" s="12">
        <f t="shared" ref="D15" si="60">C15-D14</f>
        <v>48</v>
      </c>
      <c r="E15" s="12">
        <f t="shared" ref="E15" si="61">D15-E14</f>
        <v>48</v>
      </c>
      <c r="F15" s="12">
        <f t="shared" ref="F15" si="62">E15-F14</f>
        <v>48</v>
      </c>
      <c r="G15" s="12">
        <f t="shared" ref="G15" si="63">F15-G14</f>
        <v>48</v>
      </c>
      <c r="H15" s="12">
        <f t="shared" ref="H15" si="64">G15-H14</f>
        <v>34</v>
      </c>
      <c r="I15" s="12">
        <f t="shared" ref="I15" si="65">H15-I14</f>
        <v>34</v>
      </c>
      <c r="J15" s="12">
        <f t="shared" ref="J15" si="66">I15-J14</f>
        <v>29</v>
      </c>
      <c r="K15" s="12">
        <f t="shared" ref="K15" si="67">J15-K14</f>
        <v>29</v>
      </c>
      <c r="L15" s="12">
        <f t="shared" ref="L15" si="68">K15-L14</f>
        <v>29</v>
      </c>
      <c r="M15" s="12">
        <f t="shared" ref="M15" si="69">L15-M14</f>
        <v>29</v>
      </c>
      <c r="N15" s="12">
        <f t="shared" ref="N15" si="70">M15-N14</f>
        <v>22</v>
      </c>
      <c r="O15" s="12">
        <f t="shared" ref="O15" si="71">N15-O14</f>
        <v>22</v>
      </c>
      <c r="P15" s="12">
        <f t="shared" ref="P15" si="72">O15-P14</f>
        <v>16</v>
      </c>
      <c r="Q15" s="12">
        <f t="shared" ref="Q15" si="73">P15-Q14</f>
        <v>16</v>
      </c>
      <c r="R15" s="12">
        <f t="shared" ref="R15" si="74">Q15-R14</f>
        <v>16</v>
      </c>
      <c r="S15" s="12">
        <f t="shared" ref="S15" si="75">R15-S14</f>
        <v>16</v>
      </c>
      <c r="T15" s="12">
        <f t="shared" ref="T15" si="76">S15-T14</f>
        <v>16</v>
      </c>
      <c r="U15" s="12">
        <f t="shared" ref="U15" si="77">T15-U14</f>
        <v>16</v>
      </c>
      <c r="V15" s="12">
        <f t="shared" ref="V15" si="78">U15-V14</f>
        <v>16</v>
      </c>
      <c r="W15" s="12">
        <f t="shared" ref="W15" si="79">V15-W14</f>
        <v>16</v>
      </c>
      <c r="X15" s="12">
        <f t="shared" ref="X15" si="80">W15-X14</f>
        <v>16</v>
      </c>
      <c r="Y15" s="12">
        <f t="shared" ref="Y15" si="81">X15-Y14</f>
        <v>16</v>
      </c>
      <c r="Z15" s="12">
        <f t="shared" ref="Z15" si="82">Y15-Z14</f>
        <v>2</v>
      </c>
    </row>
    <row r="16" spans="1:26" x14ac:dyDescent="0.3">
      <c r="A16" s="25" t="s">
        <v>49</v>
      </c>
      <c r="C16" s="13"/>
      <c r="D16" s="13">
        <v>12</v>
      </c>
      <c r="E16" s="13">
        <v>12</v>
      </c>
      <c r="F16" s="13">
        <v>7</v>
      </c>
      <c r="G16" s="13">
        <v>4</v>
      </c>
      <c r="H16" s="13"/>
      <c r="I16" s="13">
        <v>8</v>
      </c>
      <c r="J16" s="13"/>
      <c r="K16" s="13">
        <v>2</v>
      </c>
      <c r="L16" s="13"/>
      <c r="M16" s="13">
        <v>20</v>
      </c>
      <c r="N16" s="13"/>
      <c r="O16" s="13">
        <v>10</v>
      </c>
      <c r="P16" s="13"/>
      <c r="Q16" s="13">
        <v>20</v>
      </c>
      <c r="R16" s="13"/>
      <c r="S16" s="13">
        <v>1</v>
      </c>
      <c r="T16" s="13"/>
      <c r="U16" s="13">
        <v>3</v>
      </c>
      <c r="V16" s="13">
        <v>2</v>
      </c>
      <c r="W16" s="13">
        <v>20</v>
      </c>
      <c r="X16" s="21"/>
      <c r="Y16" s="21">
        <v>18</v>
      </c>
      <c r="Z16" s="13"/>
    </row>
    <row r="17" spans="1:26" x14ac:dyDescent="0.3">
      <c r="A17" s="25"/>
      <c r="B17">
        <f>+'Forecasting Work Hours'!Q10</f>
        <v>135</v>
      </c>
      <c r="C17" s="12">
        <f>B17-C16</f>
        <v>135</v>
      </c>
      <c r="D17" s="12">
        <f t="shared" ref="D17:N17" si="83">C17-D16</f>
        <v>123</v>
      </c>
      <c r="E17" s="12">
        <f t="shared" si="83"/>
        <v>111</v>
      </c>
      <c r="F17" s="12">
        <f t="shared" si="83"/>
        <v>104</v>
      </c>
      <c r="G17" s="12">
        <f t="shared" si="83"/>
        <v>100</v>
      </c>
      <c r="H17" s="12">
        <f t="shared" si="83"/>
        <v>100</v>
      </c>
      <c r="I17" s="12">
        <f t="shared" si="83"/>
        <v>92</v>
      </c>
      <c r="J17" s="12">
        <f t="shared" si="83"/>
        <v>92</v>
      </c>
      <c r="K17" s="12">
        <f t="shared" si="83"/>
        <v>90</v>
      </c>
      <c r="L17" s="12">
        <f t="shared" si="83"/>
        <v>90</v>
      </c>
      <c r="M17" s="12">
        <f t="shared" si="83"/>
        <v>70</v>
      </c>
      <c r="N17" s="12">
        <f t="shared" si="83"/>
        <v>70</v>
      </c>
      <c r="O17" s="12">
        <f t="shared" ref="O17" si="84">N17-O16</f>
        <v>60</v>
      </c>
      <c r="P17" s="12">
        <f t="shared" ref="P17" si="85">O17-P16</f>
        <v>60</v>
      </c>
      <c r="Q17" s="12">
        <f t="shared" ref="Q17" si="86">P17-Q16</f>
        <v>40</v>
      </c>
      <c r="R17" s="12">
        <f t="shared" ref="R17" si="87">Q17-R16</f>
        <v>40</v>
      </c>
      <c r="S17" s="12">
        <f t="shared" ref="S17" si="88">R17-S16</f>
        <v>39</v>
      </c>
      <c r="T17" s="12">
        <f t="shared" ref="T17" si="89">S17-T16</f>
        <v>39</v>
      </c>
      <c r="U17" s="12">
        <f t="shared" ref="U17" si="90">T17-U16</f>
        <v>36</v>
      </c>
      <c r="V17" s="12">
        <f t="shared" ref="V17" si="91">U17-V16</f>
        <v>34</v>
      </c>
      <c r="W17" s="12">
        <f t="shared" ref="W17" si="92">V17-W16</f>
        <v>14</v>
      </c>
      <c r="X17" s="12">
        <f t="shared" ref="X17" si="93">W17-X16</f>
        <v>14</v>
      </c>
      <c r="Y17" s="12">
        <f t="shared" ref="Y17" si="94">X17-Y16</f>
        <v>-4</v>
      </c>
      <c r="Z17" s="12">
        <f t="shared" ref="Z17" si="95">Y17-Z16</f>
        <v>-4</v>
      </c>
    </row>
    <row r="18" spans="1:26" s="10" customFormat="1" ht="15.6" x14ac:dyDescent="0.3"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 t="s">
        <v>50</v>
      </c>
      <c r="T18" s="22" t="s">
        <v>50</v>
      </c>
      <c r="X18" s="23" t="s">
        <v>51</v>
      </c>
      <c r="Y18" s="23" t="s">
        <v>51</v>
      </c>
    </row>
  </sheetData>
  <mergeCells count="7">
    <mergeCell ref="A16:A17"/>
    <mergeCell ref="A4:A5"/>
    <mergeCell ref="A6:A7"/>
    <mergeCell ref="A8:A9"/>
    <mergeCell ref="A10:A11"/>
    <mergeCell ref="A12:A13"/>
    <mergeCell ref="A14:A15"/>
  </mergeCells>
  <phoneticPr fontId="16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8170a79-96a0-4c7a-b302-f494041d3f6e">
      <Value>56</Value>
    </TaxCatchAll>
    <lcf76f155ced4ddcb4097134ff3c332f xmlns="b9bcf39b-4f23-4ed5-98a2-d3c4792e047f">
      <Terms xmlns="http://schemas.microsoft.com/office/infopath/2007/PartnerControls"/>
    </lcf76f155ced4ddcb4097134ff3c332f>
    <MediaLengthInSeconds xmlns="b9bcf39b-4f23-4ed5-98a2-d3c4792e047f" xsi:nil="true"/>
    <_Flow_SignoffStatus xmlns="b9bcf39b-4f23-4ed5-98a2-d3c4792e047f" xsi:nil="true"/>
    <mff523169e804c25b5082ded0f3c300e xmlns="b9bcf39b-4f23-4ed5-98a2-d3c4792e047f">
      <Terms xmlns="http://schemas.microsoft.com/office/infopath/2007/PartnerControls"/>
    </mff523169e804c25b5082ded0f3c300e>
    <b97f70c6986f49d08bd9a74d395a25f4 xmlns="b9bcf39b-4f23-4ed5-98a2-d3c4792e047f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Publish as-is</TermName>
          <TermId xmlns="http://schemas.microsoft.com/office/infopath/2007/PartnerControls">d6e3afcb-51da-4e16-8c69-470210c51de9</TermId>
        </TermInfo>
      </Terms>
    </b97f70c6986f49d08bd9a74d395a25f4>
    <SharedWithUsers xmlns="78144262-8f5e-4551-be8b-7aa1ed12c167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0D60DCFB2A264DA7B166D1612F9851" ma:contentTypeVersion="23" ma:contentTypeDescription="Create a new document." ma:contentTypeScope="" ma:versionID="f2ee7f0679971f7bbebcb70ff61a123d">
  <xsd:schema xmlns:xsd="http://www.w3.org/2001/XMLSchema" xmlns:xs="http://www.w3.org/2001/XMLSchema" xmlns:p="http://schemas.microsoft.com/office/2006/metadata/properties" xmlns:ns2="b9bcf39b-4f23-4ed5-98a2-d3c4792e047f" xmlns:ns3="78170a79-96a0-4c7a-b302-f494041d3f6e" xmlns:ns4="78144262-8f5e-4551-be8b-7aa1ed12c167" targetNamespace="http://schemas.microsoft.com/office/2006/metadata/properties" ma:root="true" ma:fieldsID="7b405d17f6f8d48d7f3381f8a4767b43" ns2:_="" ns3:_="" ns4:_="">
    <xsd:import namespace="b9bcf39b-4f23-4ed5-98a2-d3c4792e047f"/>
    <xsd:import namespace="78170a79-96a0-4c7a-b302-f494041d3f6e"/>
    <xsd:import namespace="78144262-8f5e-4551-be8b-7aa1ed12c1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4:SharedWithUsers" minOccurs="0"/>
                <xsd:element ref="ns4:SharedWithDetails" minOccurs="0"/>
                <xsd:element ref="ns2:MediaServiceObjectDetectorVersions" minOccurs="0"/>
                <xsd:element ref="ns2:MediaServiceLocation" minOccurs="0"/>
                <xsd:element ref="ns2:_Flow_SignoffStatus" minOccurs="0"/>
                <xsd:element ref="ns2:MediaServiceSearchProperties" minOccurs="0"/>
                <xsd:element ref="ns2:b97f70c6986f49d08bd9a74d395a25f4" minOccurs="0"/>
                <xsd:element ref="ns2:mff523169e804c25b5082ded0f3c300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bcf39b-4f23-4ed5-98a2-d3c4792e04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687b9509-0918-47dc-b353-e1e6f594529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b97f70c6986f49d08bd9a74d395a25f4" ma:index="25" nillable="true" ma:taxonomy="true" ma:internalName="b97f70c6986f49d08bd9a74d395a25f4" ma:taxonomyFieldName="Publish_x0020_Action" ma:displayName="Publish Action" ma:default="1;#Publish as-is|d6e3afcb-51da-4e16-8c69-470210c51de9" ma:fieldId="{b97f70c6-986f-49d0-8bd9-a74d395a25f4}" ma:sspId="687b9509-0918-47dc-b353-e1e6f5945290" ma:termSetId="6e21e5e4-796d-4cca-8e3a-bfcab5a7816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ff523169e804c25b5082ded0f3c300e" ma:index="27" nillable="true" ma:taxonomy="true" ma:internalName="mff523169e804c25b5082ded0f3c300e" ma:taxonomyFieldName="Course_x0020_Owner" ma:displayName="Course Owner" ma:default="" ma:fieldId="{6ff52316-9e80-4c25-b508-2ded0f3c300e}" ma:sspId="687b9509-0918-47dc-b353-e1e6f5945290" ma:termSetId="2ea6ee2c-a2c3-4d6a-8c9c-51eabf464dc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170a79-96a0-4c7a-b302-f494041d3f6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ffb19f8-b3d0-42ed-bcf0-7799f89a5d42}" ma:internalName="TaxCatchAll" ma:showField="CatchAllData" ma:web="78144262-8f5e-4551-be8b-7aa1ed12c1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144262-8f5e-4551-be8b-7aa1ed12c16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4814B0-7B00-4644-95C6-AFB989BE0FC2}">
  <ds:schemaRefs>
    <ds:schemaRef ds:uri="http://schemas.microsoft.com/office/2006/metadata/properties"/>
    <ds:schemaRef ds:uri="http://schemas.microsoft.com/office/infopath/2007/PartnerControls"/>
    <ds:schemaRef ds:uri="b237ed93-939d-4c6e-9581-f4179326b301"/>
    <ds:schemaRef ds:uri="78170a79-96a0-4c7a-b302-f494041d3f6e"/>
    <ds:schemaRef ds:uri="b9bcf39b-4f23-4ed5-98a2-d3c4792e047f"/>
    <ds:schemaRef ds:uri="78144262-8f5e-4551-be8b-7aa1ed12c167"/>
  </ds:schemaRefs>
</ds:datastoreItem>
</file>

<file path=customXml/itemProps2.xml><?xml version="1.0" encoding="utf-8"?>
<ds:datastoreItem xmlns:ds="http://schemas.openxmlformats.org/officeDocument/2006/customXml" ds:itemID="{F7B35385-FE82-417E-A3CB-C3D52DF230C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A4DB9D-5FA8-471F-BC02-ECCCACF667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bcf39b-4f23-4ed5-98a2-d3c4792e047f"/>
    <ds:schemaRef ds:uri="78170a79-96a0-4c7a-b302-f494041d3f6e"/>
    <ds:schemaRef ds:uri="78144262-8f5e-4551-be8b-7aa1ed12c1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Forecasting Work Hours</vt:lpstr>
      <vt:lpstr>Sorting Rules</vt:lpstr>
      <vt:lpstr>Sorting Work Orders</vt:lpstr>
      <vt:lpstr>Assign Work Orders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Tim Beavon, Pr.Eng.</dc:creator>
  <cp:keywords/>
  <dc:description/>
  <cp:lastModifiedBy>Nicolette Gartner</cp:lastModifiedBy>
  <cp:revision/>
  <dcterms:created xsi:type="dcterms:W3CDTF">2018-07-21T08:08:09Z</dcterms:created>
  <dcterms:modified xsi:type="dcterms:W3CDTF">2024-07-26T11:18:53Z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0x010100200D60DCFB2A264DA7B166D1612F9851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  <property fmtid="{D5CDD505-2E9C-101B-9397-08002B2CF9AE}" pid="10" name="SharedWithUsers">
    <vt:lpwstr/>
  </property>
  <property fmtid="{D5CDD505-2E9C-101B-9397-08002B2CF9AE}" pid="11" name="Course Owner">
    <vt:lpwstr/>
  </property>
  <property fmtid="{D5CDD505-2E9C-101B-9397-08002B2CF9AE}" pid="12" name="Publish Action">
    <vt:lpwstr>56;#Publish as-is|d6e3afcb-51da-4e16-8c69-470210c51de9</vt:lpwstr>
  </property>
</Properties>
</file>